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东西协作调项定" sheetId="8" r:id="rId1"/>
  </sheets>
  <definedNames>
    <definedName name="_xlnm._FilterDatabase" localSheetId="0" hidden="1">东西协作调项定!$A$8:$L$10</definedName>
    <definedName name="_xlnm.Print_Titles" localSheetId="0">东西协作调项定!$2:$4</definedName>
    <definedName name="_xlnm.Print_Area" localSheetId="0">东西协作调项定!$A$1:$Q$20</definedName>
  </definedNames>
  <calcPr calcId="144525"/>
</workbook>
</file>

<file path=xl/sharedStrings.xml><?xml version="1.0" encoding="utf-8"?>
<sst xmlns="http://schemas.openxmlformats.org/spreadsheetml/2006/main" count="103" uniqueCount="74">
  <si>
    <t>临夏县2022年东西部协作帮扶资金部分项目调整计划表</t>
  </si>
  <si>
    <t>单位：万元、万人</t>
  </si>
  <si>
    <t>原项目计划</t>
  </si>
  <si>
    <t>调整后项目计划</t>
  </si>
  <si>
    <t>序号</t>
  </si>
  <si>
    <t>项目名称</t>
  </si>
  <si>
    <t>下达批次及文号</t>
  </si>
  <si>
    <t>资金性质</t>
  </si>
  <si>
    <t>投资</t>
  </si>
  <si>
    <t>建设内容</t>
  </si>
  <si>
    <t>报批文号</t>
  </si>
  <si>
    <t>调项核心</t>
  </si>
  <si>
    <t>帮扶成效</t>
  </si>
  <si>
    <t>惠及人口</t>
  </si>
  <si>
    <t>项目主管单位</t>
  </si>
  <si>
    <t>项目实施单位</t>
  </si>
  <si>
    <t>备注</t>
  </si>
  <si>
    <t>合计</t>
  </si>
  <si>
    <t>市级</t>
  </si>
  <si>
    <t>区级</t>
  </si>
  <si>
    <t>临夏县农特产品加工产业园（济临东西协作产业园）项目（一期）</t>
  </si>
  <si>
    <t xml:space="preserve">
临县振领发[2022]19号</t>
  </si>
  <si>
    <t xml:space="preserve">市级
</t>
  </si>
  <si>
    <t>投资3985万元，项目总占地239亩，主要建设标准化农产品生产加工厂房6座、面积共计31125.79㎡（其中5173.47㎡的5座、5258.44㎡的1座），冷链保鲜库建筑面积12340㎡、锅炉房建筑面积228.18㎡、消防水池建筑面积504.16㎡、园区硬化面积30300㎡及污水处理站等；同时配备室外照明系统、监控系统、绿化喷灌系统、室外三网及相关构筑物等配套设施。本批次解决1230万元。现调出资金市级485万元。</t>
  </si>
  <si>
    <t>临夏县东西部协作众创空间改造提升项目</t>
  </si>
  <si>
    <t>临县发改[2022]294号</t>
  </si>
  <si>
    <t>对惠民嘉苑二区13号楼临街开口商铺10间共1029.32平方米进行改造提升，分隔为企业自用区、公共服务区、创业工位区，主要建设内容为铺设地板砖，加固墙体，更换部分门窗，并配套必需的软硬件设施。为入驻东部企业提供办公及生产场地，在企业落地、项目投资、企业运营配套服务方面提供“保姆式”服务。本次解决34.6万元。</t>
  </si>
  <si>
    <t>项目名称及建设内容变更调整。</t>
  </si>
  <si>
    <t>项目建成后，复制济南高新区产业园区生态赋能发展理念，对东部来临考察企业及入驻企业提供综合保障服务，营造良好营商环境，吸引更多东部企业落地投资，吸纳已脱贫人口就业。</t>
  </si>
  <si>
    <t>东西部协作工作站</t>
  </si>
  <si>
    <t>原项目名称：临夏县东西部协作众创空间改造提升暨产业发展智库建设运营项目</t>
  </si>
  <si>
    <t>临夏县乡村旅游产业道路-云上河州农村公路路面拓建工程</t>
  </si>
  <si>
    <t>临县发改[2022]18号</t>
  </si>
  <si>
    <t>投资1480.34万元，实施临夏县乡村旅游产业道路-云上河州农村公路路面拓建工程，全长3074.086 米，按照四级公路技术标准建设，路基宽度6.5m，路面宽度6m。建设内容主要包括路基工程、路面工程、涵洞工程、交通工程及沿线设施、其他工程等。本次解决955万元。</t>
  </si>
  <si>
    <t>项目建设内容变更调整。</t>
  </si>
  <si>
    <t>该项目建成后，可以方便游客沿线游览参观，带动沿线经济发展。</t>
  </si>
  <si>
    <t>交通局</t>
  </si>
  <si>
    <t>东西部协作临夏县文冠果综合开发暨舜丰植物基因编辑种子工厂项目</t>
  </si>
  <si>
    <t xml:space="preserve">
临县振领发[2022]18号</t>
  </si>
  <si>
    <t>围绕开展文冠果油、茶、赏的综合开发，结合临夏万亩牡丹种植基础，进行文冠果牡丹优良品种选育、栽培技术提升，引导东部企业与临夏本土企业优势互补、共同投资，建设文冠果与牡丹种植引领示范区。总建设面积4500㎡，其中1500㎡的钢结构玻璃智能温室作为临夏文冠果综合研发应用推广中心，3000㎡的钢结构薄膜育苗温室；建设200亩舜丰生物基因编辑育种示范基地。</t>
  </si>
  <si>
    <t>临夏县乡村振兴干部及专业技术人才培训</t>
  </si>
  <si>
    <t>计划投资109.20万元，根据临县党组【2022】36号培训工作方案，依托济南市各类培训资源，对乡村振兴干部、农业生产经营人才、科教文卫人才、规划编制人才、电子商务等人才约530人进行培训。本批次解决109.2万元，现调出资金60.129万元。</t>
  </si>
  <si>
    <t>临夏县残疾儿童服务中心维修项目</t>
  </si>
  <si>
    <t>临县建发[2022]113号</t>
  </si>
  <si>
    <t>投资195.31万元，维修临夏县残疾儿童服务中心综合楼一栋及附属用房，维修面积843.3平方米。维修内容：内、外粉刷，外保温，门窗更换，屋面防水，强弱电路，暖通，给排水等工程，并配套相应的附属设施。本次解决63万元。</t>
  </si>
  <si>
    <t>该项目的实施建立健全了我县特殊教育办学体系，有力保障了残疾适龄生受教育的权利，进一步提升了残疾人教育水平和职业技能。</t>
  </si>
  <si>
    <t>教育局</t>
  </si>
  <si>
    <t>临夏县东西部协作产业合作、消费帮扶、物流运输、就业工厂（帮扶车间）等奖补项目</t>
  </si>
  <si>
    <t>1.计划投资40万元，根据甘农发规【2021】3号文件要求，对项目企业(各自结对地域范围内的市场监管部门注册登记的企业）且投资主体（在市场监管部门登记注册的，分别在各自结对地域范围内开展投资活动的山东引导的企业）对项目企业的持股比例不低于30%或由投资主体投资新设的企业。对2021年新增投资额200万元以上，通过与项目企业生产活动相关的利益联接机制带动50名（含）以上已脱贫人口增收，同时雇佣建档立卡已脱贫人数不少于3人或达到企业用工的30%以上，每家项目企业在同一年度内只能享受一次奖补，每个投资主体在同一年度内在每个结对县最多享受两次产业奖补资金。奖补标准为当年新增投资额的20%，且每个项目企业每年享受的奖补金额不超过100万元。（农业农村局）
2.计划投资300万元，对参与东西部协作消费帮扶、带动农户增收成效明显的主体企业(就业工厂、帮扶车间)采购临夏县农特产品销往省外的，每年按照完成销售额的3%的标准予以奖补，每年同一企业(就业工厂、帮扶车间)补贴不超过30万元。（商务局）
3.计划投资40万元，根据州委办发【2021】92号文件要求，对山东省、福建省新办实体经济的企业，租赁使用乡镇或村级集体闲置土地、房屋、厂房、废弃校舍，用于发展产业、吸纳临夏籍劳动力就业的，5年内租金免除，5年后租金协商确定;租赁其他地方集体或个人房屋、厂房，用于发展产业、吸纳临夏籍劳动力就业的，由县市政府在5年内给予50%的租金补助。本批次解决40万元，现调整资金18.7360万元。（招商局）
4.计划投资120万元。对山东省、福建省“五个百亿级产业”、商贸流通类(含电商)及其他服务于实施乡村振兴战略的(不包括工程建设类)领域内企业，跨省区调运(含调出调入)原料和成品运输的企业进行物流运输补贴，运输费用由招商部门进行审核，按物流运输实际费用的35%左右进行补贴，每年度同一企业补贴不超过50万元。本批次解决120万元，现调整资金19.93185万元。（招商局）
5.计划投资174万元，根据临县人社发【2021】268号文件要求，对结对地区援建的吸纳10名以上临夏县籍脱贫劳动力和纳入全国防返贫监测信息系统的临夏县籍劳动力的就业工厂（帮扶车间），稳定就业半年以上的给予2万元标准的一次性奖补，稳定就业3年以上并签订劳动合同，按时足额支付劳动报酬的给予一次性6万元标准奖补。（人社局、特色办）</t>
  </si>
  <si>
    <t>临夏县新集镇苗家村巷道拓宽及边沟改造提升项目</t>
  </si>
  <si>
    <t>临县发改[2022]171号</t>
  </si>
  <si>
    <t>计划投资299.9万元，对新集镇苗家村巷道拓宽及边沟改造提升项目实施土石方工程：6635m³；排水工程：c20砼边沟加固：545m，盖板1799m；路面工程：18CM厚水泥混泥土面层14800㎡。10CM厚天然砂砾垫层14800㎡。本次解决16.5754万元.</t>
  </si>
  <si>
    <t>该项目的实施持续推进乡村振兴建设，提升群众出行条件，改善生活环境，提高生活质量，促进城乡一体化发展。</t>
  </si>
  <si>
    <t>乡村振兴局</t>
  </si>
  <si>
    <t>新集镇</t>
  </si>
  <si>
    <t>1.计划投资40万元，根据甘农发规【2021】3号文件要求，对项目企业(各自结对地域范围内的市场监管部门注册登记的企业）且投资主体（在市场监管部门登记注册的，分别在各自结对地域范围内开展投资活动的山东引导的企业）对项目企业的持股比例不低于30%或由投资主体投资新设的企业。对2021年新增投资额200万元以上，通过与项目企业生产活动相关的利益联接机制带动50名（含）以上已脱贫人口增收，同时雇佣建档立卡已脱贫人数不少于3人或达到企业用工的30%以上，每家项目企业在同一年度内只能享受一次奖补，每个投资主体在同一年度内在每个结对县最多享受两次产业奖补资金。奖补标准为当年新增投资额的20%，且每个项目企业每年享受的奖补金额不超过100万元。（农业农村局）
2.计划投资300万元，对参与东西部协作消费帮扶、带动农户增收成效明显的主体企业(就业工厂、帮扶车间)采购临夏县农特产品销往省外的，每年按照完成销售额的3%的标准予以奖补，每年同一企业(就业工厂、帮扶车间)补贴不超过30万元。（商务局）
3.计划投资40万元，根据州委办发【2021】92号文件要求，对山东省、福建省新办实体经济的企业，租赁使用乡镇或村级集体闲置土地、房屋、厂房、废弃校舍，用于发展产业、吸纳临夏籍劳动力就业的，5年内租金免除，5年后租金协商确定;租赁其他地方集体或个人房屋、厂房，用于发展产业、吸纳临夏籍劳动力就业的，由县市政府在5年内给予50%的租金补助。（招商局）
4.计划投资120万元。对山东省、福建省“五个百亿级产业”、商贸流通类(含电商)及其他服务于实施乡村振兴战略的(不包括工程建设类)领域内企业，跨省区调运(含调出调入)原料和成品运输的企业进行物流运输补贴，运输费用由招商部门进行审核，按物流运输实际费用的35%左右进行补贴，每年度同一企业补贴不超过50万元。（招商局）
5.计划投资174万元，根据临县振领办发〔2022〕123号文件要求，经认定的乡村就业工厂（帮扶车间）每年度吸纳临夏县藉就业人员中的脱贫劳动力（含监测对象）稳定就业6个月以上的，对就业工厂（帮扶车间）按3000元/人标准给予奖补；对于吸纳临夏县藉就业人员（一般户）稳定就业3个月以上的，对就业工厂（帮扶车间）按1000元/人标准给予奖补。本次解决27.8万元。（人社局、特色办）</t>
  </si>
  <si>
    <t>项目建设内容及奖补依据变更调整。</t>
  </si>
  <si>
    <t>该项目实施后，通过各种奖补政策，有效推动东部企业落地投资投产，加快形成县域一二三产业融合和全产业链发展进程，进一步提高本地产业发展规模和竞争水平，同时通过吸纳就业、利益联结机制带动全县脱贫人口增收。
该项目的实施有效拓宽我县农畜牧产品、特色手工艺品等（以下简称“农特产品”）销售渠道，鼓励我县企业将农特产品销往东部协作地区，延长群众增收产业链条，构建消费帮扶助力产业发展、产品增效、农民增收的新机制。
鼓励就业工厂（帮扶车间）积极吸纳脱贫和防返贫检测对象劳动力就近就地就业，实现长期稳定就业，有效增加家庭收入。</t>
  </si>
  <si>
    <t>农业农村局
商务局
招商局
人社局</t>
  </si>
  <si>
    <t>农业农村局
商务局
招商局
人社局
特色办</t>
  </si>
  <si>
    <t>临夏县脱贫劳动力（含监测帮扶对象）劳务输转奖补项目</t>
  </si>
  <si>
    <t>1.计划投资35万元，根据临县人社发【2021】209号奖补方案，对2022年元月份起县上成建制输转到济南企业凭企业实现稳定就业三个月以上的、且在当地缴纳社保的脱贫劳动力，凭济南高新区提供就业佐证资料，按连续稳定就业3个月以上一次性奖补4500元(连续稳定就业不满3个月不予奖补），连续稳定就业6个月以上再奖补4500元(连续稳定就业不满6个月不予奖补），年内落实务工奖补不超过0.9万元。本批次解决35万，现调整资金6.29万元。（劳务办）
2.总投资1080万元，其中东西协作资金230万元，根据临县人社发【2021】209号奖补方案，实施脱贫劳动力（含监测帮扶对象）跨省就业交通费补贴项目，对元月份起在甘肃省以外地区实现连续稳定就业三个月以上的脱贫劳动力（含监测帮扶对象），凭用工单位出具的《就业证明》材料，每人一次性落实交通费奖补600元，预计1.8万人。（劳务办）
3.计划投资54万元，对2022年元月份起在临夏县就业工厂（帮扶车间）及各类专业合作社按连续稳定就业3个月以上一次性奖补1800元。本批次解决54万元，现调整资金1.44万元。（人社局）</t>
  </si>
  <si>
    <t>临夏县脱贫户和防返贫监测对象劳动力技能培训补贴项目</t>
  </si>
  <si>
    <t>计划投资75万元，根据2021年对全县25个乡镇的已脱贫和防返贫监测对象劳动力开展订单式、定向式、定岗式的技能需求培训，给予每人1000-3000元差异化技能培训补贴。本批次解决75万元，现调整资金12.8632万元。计划投资75万元，根据2021年对全县25个乡镇的已脱贫和防返贫监测对象劳动力开展订单式、定向式、定岗式的技能需求培训，给予每人1000-3000元差异化技能培训补贴。本批次解决75万元，现调整资金12.8632万元。</t>
  </si>
  <si>
    <t>投资3985万元，项目总占地239亩，主要建设标准化农产品生产加工厂房6座、面积共计31125.79㎡（其中5173.47㎡的5座、5258.44㎡的1座），冷链保鲜库建筑面积12340㎡、锅炉房建筑面积228.18㎡、消防水池建筑面积504.16㎡、园区硬化面积30300㎡及污水处理站等；同时配备室外照明系统、监控系统、绿化喷灌系统、室外三网及相关构筑物等配套设施。本批次解决255万元。现调入资金区级7.41465万元。</t>
  </si>
  <si>
    <t>该项目的实施有效提升园区产业发展服务设施，为全县农特产品加工业发展发挥示范带动作用，延长产业链条，提高产品附加值，加快农村一二三产业融合发展步伐，持续增加农民收入。</t>
  </si>
  <si>
    <t>农业农村局</t>
  </si>
  <si>
    <t>不涉及资金</t>
  </si>
  <si>
    <t>1.计划投资35万元，根据临县人社发【2021】209号奖补方案，对2022年元月份起县上成建制输转到济南企业凭企业实现稳定就业三个月以上的、且在当地缴纳社保的脱贫劳动力，凭济南高新区提供就业佐证资料，按连续稳定就业3个月以上一次性奖补4500元(连续稳定就业不满3个月不予奖补），连续稳定就业6个月以上再奖补4500元(连续稳定就业不满6个月不予奖补），年内落实务工奖补不超过0.9万元。（劳务办）
2.总投资1080万元，其中东西协作资金230万元，根据临县人社发【2021】209号奖补方案，实施脱贫劳动力（含监测帮扶对象）跨省就业交通费补贴项目，对元月份起在甘肃省以外地区实现连续稳定就业三个月以上的脱贫劳动力（含监测帮扶对象），凭用工单位出具的《就业证明》材料，每人一次性落实交通费奖补600元，预计1.8万人。（劳务办）
3.计划投资54万元，对2022年元月份起在临夏县就业工厂（帮扶车间）及各类专业合作社按连续稳定就业3个月以上一次性奖补1800元。（人社局）</t>
  </si>
  <si>
    <t>1.计划投资35万元，根据临县人社发【2021】209号奖补方案，对2022年元月份起县上成建制输转到济南企业凭企业实现稳定就业三个月以上的、且在当地缴纳社保的脱贫劳动力，凭济南高新区提供就业佐证资料，按连续稳定就业3个月以上一次性奖补4500元(连续稳定就业不满3个月不予奖补），连续稳定就业6个月以上再奖补4500元(连续稳定就业不满6个月不予奖补），年内落实务工奖补不超过0.9万元。（劳务办）
2.总投资1080万元，其中东西协作资金230万元，根据临县人社发【2021】209号奖补方案，实施脱贫劳动力（含监测帮扶对象）跨省就业交通费补贴项目，对元月份起在甘肃省以外地区实现连续稳定就业三个月以上的脱贫劳动力（含监测帮扶对象），凭用工单位出具的《就业证明》材料，每人一次性落实交通费奖补600元，预计1.8万人。（劳务办）
3.计划投资54万元，根据临县振领办发〔2022〕123号文件要求，对符合条件的2022年一月起在临夏县就业工厂（帮扶车间）连续稳定就业3个月以上的临夏县籍就业人员中的脱贫劳动力（含监测对象）一次性奖补1800元（其中已经用其他资金奖补600元的，只奖补1200元），对于吸纳临夏籍就业人员连续稳定就业3个月以上的一次性奖补600元/人给予奖补。（人社局）</t>
  </si>
  <si>
    <t>奖补依据变更调整</t>
  </si>
  <si>
    <t>鼓励带动脱贫和防返贫检测对象劳动力积极参加劳务输转，实现长期稳定就业，有效增加家庭收入。</t>
  </si>
  <si>
    <t>人社局</t>
  </si>
  <si>
    <t>劳务办
人社局
特色办</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</si>
</sst>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29">
    <font>
      <sz val="11"/>
      <color theme="1"/>
      <name val="宋体"/>
      <charset val="134"/>
      <scheme val="minor"/>
    </font>
    <font>
      <sz val="11"/>
      <name val="宋体"/>
      <charset val="134"/>
      <scheme val="minor"/>
    </font>
    <font>
      <sz val="11"/>
      <name val="宋体"/>
      <charset val="134"/>
    </font>
    <font>
      <sz val="36"/>
      <name val="方正小标宋简体"/>
      <charset val="134"/>
    </font>
    <font>
      <sz val="14"/>
      <name val="楷体"/>
      <charset val="134"/>
    </font>
    <font>
      <sz val="12"/>
      <name val="楷体"/>
      <charset val="134"/>
    </font>
    <font>
      <b/>
      <sz val="12"/>
      <name val="楷体"/>
      <charset val="134"/>
    </font>
    <font>
      <sz val="11"/>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9" fontId="27" fillId="0" borderId="0" applyFont="0" applyFill="0" applyBorder="0" applyAlignment="0" applyProtection="0">
      <alignment vertical="center"/>
    </xf>
    <xf numFmtId="0" fontId="28" fillId="0" borderId="0"/>
    <xf numFmtId="0" fontId="28" fillId="0" borderId="0">
      <alignment vertical="center"/>
    </xf>
  </cellStyleXfs>
  <cellXfs count="5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0" fontId="1" fillId="0" borderId="0" xfId="0" applyNumberFormat="1" applyFont="1" applyFill="1" applyBorder="1">
      <alignmen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176" fontId="6"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lignment vertical="center"/>
    </xf>
    <xf numFmtId="0" fontId="1" fillId="0" borderId="3" xfId="0" applyFont="1" applyFill="1" applyBorder="1" applyAlignment="1">
      <alignment vertical="center" wrapText="1"/>
    </xf>
    <xf numFmtId="0" fontId="7" fillId="0" borderId="3" xfId="0" applyNumberFormat="1" applyFont="1" applyFill="1" applyBorder="1" applyAlignment="1">
      <alignment horizontal="justify" vertical="center" wrapText="1"/>
    </xf>
    <xf numFmtId="0" fontId="4"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2"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lignment vertical="center" wrapText="1"/>
    </xf>
    <xf numFmtId="0" fontId="7"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0" fontId="1" fillId="0" borderId="3" xfId="0" applyNumberFormat="1" applyFont="1" applyFill="1" applyBorder="1" applyAlignment="1">
      <alignment vertical="center" wrapText="1"/>
    </xf>
    <xf numFmtId="10" fontId="1" fillId="0" borderId="3" xfId="0" applyNumberFormat="1" applyFont="1" applyFill="1" applyBorder="1" applyAlignment="1">
      <alignment horizontal="left" vertical="center" wrapText="1"/>
    </xf>
    <xf numFmtId="0" fontId="4" fillId="0" borderId="4" xfId="0" applyFont="1" applyFill="1" applyBorder="1" applyAlignment="1">
      <alignment horizontal="center" vertical="center"/>
    </xf>
    <xf numFmtId="0" fontId="7" fillId="0" borderId="3"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 name="常规_Sheet1" xfId="51"/>
  </cellStyles>
  <dxfs count="1">
    <dxf>
      <fill>
        <patternFill patternType="solid">
          <bgColor rgb="FFFF9900"/>
        </patternFill>
      </fill>
    </dxf>
  </dxfs>
  <tableStyles count="0" defaultTableStyle="TableStyleMedium2" defaultPivotStyle="PivotStyleLight16"/>
  <colors>
    <mruColors>
      <color rgb="00FFC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0"/>
  <sheetViews>
    <sheetView tabSelected="1" view="pageBreakPreview" zoomScale="79" zoomScaleNormal="72" topLeftCell="F1" workbookViewId="0">
      <pane ySplit="4" topLeftCell="A16" activePane="bottomLeft" state="frozen"/>
      <selection/>
      <selection pane="bottomLeft" activeCell="M18" sqref="M18:M19"/>
    </sheetView>
  </sheetViews>
  <sheetFormatPr defaultColWidth="9" defaultRowHeight="13.5"/>
  <cols>
    <col min="1" max="1" width="5.38333333333333" style="3" customWidth="1"/>
    <col min="2" max="2" width="27.625" style="3" customWidth="1"/>
    <col min="3" max="3" width="20.725" style="4" customWidth="1"/>
    <col min="4" max="4" width="11.7166666666667" style="3" customWidth="1"/>
    <col min="5" max="5" width="24.2833333333333" style="5" customWidth="1"/>
    <col min="6" max="6" width="77.1333333333333" style="6" customWidth="1"/>
    <col min="7" max="7" width="29.8583333333333" style="4" customWidth="1"/>
    <col min="8" max="8" width="22.0416666666667" style="4" customWidth="1"/>
    <col min="9" max="10" width="20.175" style="5" customWidth="1"/>
    <col min="11" max="11" width="78.5" style="7" customWidth="1"/>
    <col min="12" max="12" width="15.275" style="4" customWidth="1"/>
    <col min="13" max="13" width="24.0583333333333" style="4" customWidth="1"/>
    <col min="14" max="14" width="11.7166666666667" style="3" customWidth="1"/>
    <col min="15" max="15" width="11.625" style="4" customWidth="1"/>
    <col min="16" max="16" width="10.3583333333333" style="4" customWidth="1"/>
    <col min="17" max="17" width="17.5" style="4" customWidth="1"/>
    <col min="18" max="19" width="9" style="4"/>
    <col min="20" max="21" width="11.5" style="4"/>
    <col min="22" max="16384" width="9" style="4"/>
  </cols>
  <sheetData>
    <row r="1" ht="83" customHeight="1" spans="1:17">
      <c r="A1" s="8" t="s">
        <v>0</v>
      </c>
      <c r="B1" s="8"/>
      <c r="C1" s="8"/>
      <c r="D1" s="8"/>
      <c r="E1" s="9"/>
      <c r="F1" s="10"/>
      <c r="G1" s="8"/>
      <c r="H1" s="8"/>
      <c r="I1" s="9"/>
      <c r="J1" s="9"/>
      <c r="K1" s="8"/>
      <c r="L1" s="8"/>
      <c r="M1" s="8"/>
      <c r="N1" s="8"/>
      <c r="O1" s="8"/>
      <c r="P1" s="8"/>
      <c r="Q1" s="8"/>
    </row>
    <row r="2" s="1" customFormat="1" ht="27" customHeight="1" spans="1:17">
      <c r="A2" s="8"/>
      <c r="B2" s="8"/>
      <c r="C2" s="11"/>
      <c r="D2" s="8"/>
      <c r="E2" s="9"/>
      <c r="F2" s="10"/>
      <c r="G2" s="11"/>
      <c r="H2" s="11"/>
      <c r="I2" s="9"/>
      <c r="J2" s="9"/>
      <c r="K2" s="11"/>
      <c r="L2" s="37"/>
      <c r="M2" s="37"/>
      <c r="N2" s="37"/>
      <c r="O2" s="37" t="s">
        <v>1</v>
      </c>
      <c r="P2" s="37"/>
      <c r="Q2" s="37"/>
    </row>
    <row r="3" s="1" customFormat="1" ht="52" customHeight="1" spans="1:17">
      <c r="A3" s="12" t="s">
        <v>2</v>
      </c>
      <c r="B3" s="13"/>
      <c r="C3" s="13"/>
      <c r="D3" s="13"/>
      <c r="E3" s="14"/>
      <c r="F3" s="13"/>
      <c r="G3" s="15" t="s">
        <v>3</v>
      </c>
      <c r="H3" s="13"/>
      <c r="I3" s="14"/>
      <c r="J3" s="14"/>
      <c r="K3" s="13"/>
      <c r="L3" s="13"/>
      <c r="M3" s="13"/>
      <c r="N3" s="13"/>
      <c r="O3" s="13"/>
      <c r="P3" s="13"/>
      <c r="Q3" s="48"/>
    </row>
    <row r="4" s="1" customFormat="1" ht="84" customHeight="1" spans="1:17">
      <c r="A4" s="16" t="s">
        <v>4</v>
      </c>
      <c r="B4" s="16" t="s">
        <v>5</v>
      </c>
      <c r="C4" s="17" t="s">
        <v>6</v>
      </c>
      <c r="D4" s="17" t="s">
        <v>7</v>
      </c>
      <c r="E4" s="18" t="s">
        <v>8</v>
      </c>
      <c r="F4" s="16" t="s">
        <v>9</v>
      </c>
      <c r="G4" s="16" t="s">
        <v>5</v>
      </c>
      <c r="H4" s="16" t="s">
        <v>10</v>
      </c>
      <c r="I4" s="38"/>
      <c r="J4" s="39"/>
      <c r="K4" s="16" t="s">
        <v>9</v>
      </c>
      <c r="L4" s="16" t="s">
        <v>11</v>
      </c>
      <c r="M4" s="16" t="s">
        <v>12</v>
      </c>
      <c r="N4" s="16" t="s">
        <v>13</v>
      </c>
      <c r="O4" s="17" t="s">
        <v>14</v>
      </c>
      <c r="P4" s="17" t="s">
        <v>15</v>
      </c>
      <c r="Q4" s="17" t="s">
        <v>16</v>
      </c>
    </row>
    <row r="5" s="1" customFormat="1" ht="42" customHeight="1" spans="1:17">
      <c r="A5" s="19"/>
      <c r="B5" s="20" t="s">
        <v>17</v>
      </c>
      <c r="C5" s="21"/>
      <c r="D5" s="17"/>
      <c r="E5" s="22">
        <f ca="1">SUM(E8:E8:E8:E19)</f>
        <v>1104.39005</v>
      </c>
      <c r="F5" s="16"/>
      <c r="G5" s="16"/>
      <c r="H5" s="16"/>
      <c r="I5" s="22">
        <f ca="1">I7+J7</f>
        <v>1104.39005</v>
      </c>
      <c r="J5" s="40"/>
      <c r="K5" s="16"/>
      <c r="L5" s="16"/>
      <c r="M5" s="16"/>
      <c r="N5" s="16"/>
      <c r="O5" s="17"/>
      <c r="P5" s="17"/>
      <c r="Q5" s="17"/>
    </row>
    <row r="6" s="1" customFormat="1" ht="42" customHeight="1" spans="1:17">
      <c r="A6" s="16"/>
      <c r="B6" s="23"/>
      <c r="C6" s="23"/>
      <c r="D6" s="17"/>
      <c r="E6" s="24"/>
      <c r="F6" s="16"/>
      <c r="G6" s="16"/>
      <c r="H6" s="16"/>
      <c r="I6" s="41" t="s">
        <v>18</v>
      </c>
      <c r="J6" s="41" t="s">
        <v>19</v>
      </c>
      <c r="K6" s="16"/>
      <c r="L6" s="16"/>
      <c r="M6" s="16"/>
      <c r="N6" s="16"/>
      <c r="O6" s="17"/>
      <c r="P6" s="17"/>
      <c r="Q6" s="17"/>
    </row>
    <row r="7" s="1" customFormat="1" ht="42" customHeight="1" spans="1:17">
      <c r="A7" s="16"/>
      <c r="B7" s="23" t="s">
        <v>17</v>
      </c>
      <c r="C7" s="23"/>
      <c r="D7" s="17"/>
      <c r="E7" s="24"/>
      <c r="F7" s="16"/>
      <c r="G7" s="16"/>
      <c r="H7" s="16"/>
      <c r="I7" s="41">
        <f>I8+I9+I12+I14+I15</f>
        <v>485</v>
      </c>
      <c r="J7" s="41">
        <f ca="1">SUM(J8:J8:J19)</f>
        <v>619.39005</v>
      </c>
      <c r="K7" s="16"/>
      <c r="L7" s="16"/>
      <c r="M7" s="16"/>
      <c r="N7" s="16"/>
      <c r="O7" s="17"/>
      <c r="P7" s="17"/>
      <c r="Q7" s="17"/>
    </row>
    <row r="8" s="2" customFormat="1" ht="109" customHeight="1" spans="1:17">
      <c r="A8" s="25">
        <v>1</v>
      </c>
      <c r="B8" s="26" t="s">
        <v>20</v>
      </c>
      <c r="C8" s="27" t="s">
        <v>21</v>
      </c>
      <c r="D8" s="27" t="s">
        <v>22</v>
      </c>
      <c r="E8" s="28">
        <v>485</v>
      </c>
      <c r="F8" s="26" t="s">
        <v>23</v>
      </c>
      <c r="G8" s="26" t="s">
        <v>24</v>
      </c>
      <c r="H8" s="27" t="s">
        <v>25</v>
      </c>
      <c r="I8" s="42">
        <v>34.6</v>
      </c>
      <c r="J8" s="42">
        <v>0</v>
      </c>
      <c r="K8" s="43" t="s">
        <v>26</v>
      </c>
      <c r="L8" s="26" t="s">
        <v>27</v>
      </c>
      <c r="M8" s="26" t="s">
        <v>28</v>
      </c>
      <c r="N8" s="25">
        <v>1.3</v>
      </c>
      <c r="O8" s="27" t="s">
        <v>29</v>
      </c>
      <c r="P8" s="27" t="s">
        <v>29</v>
      </c>
      <c r="Q8" s="43" t="s">
        <v>30</v>
      </c>
    </row>
    <row r="9" s="2" customFormat="1" ht="54" customHeight="1" spans="1:27">
      <c r="A9" s="25"/>
      <c r="B9" s="26"/>
      <c r="C9" s="27"/>
      <c r="D9" s="27"/>
      <c r="E9" s="28"/>
      <c r="F9" s="26"/>
      <c r="G9" s="26" t="s">
        <v>31</v>
      </c>
      <c r="H9" s="27" t="s">
        <v>32</v>
      </c>
      <c r="I9" s="44">
        <v>387.4</v>
      </c>
      <c r="J9" s="44">
        <v>567.6</v>
      </c>
      <c r="K9" s="27" t="s">
        <v>33</v>
      </c>
      <c r="L9" s="27" t="s">
        <v>34</v>
      </c>
      <c r="M9" s="27" t="s">
        <v>35</v>
      </c>
      <c r="N9" s="27">
        <v>0.05</v>
      </c>
      <c r="O9" s="27" t="s">
        <v>36</v>
      </c>
      <c r="P9" s="27" t="s">
        <v>36</v>
      </c>
      <c r="Q9" s="27"/>
      <c r="AA9" s="49"/>
    </row>
    <row r="10" s="2" customFormat="1" ht="80" customHeight="1" spans="1:17">
      <c r="A10" s="25">
        <v>2</v>
      </c>
      <c r="B10" s="26" t="s">
        <v>37</v>
      </c>
      <c r="C10" s="27" t="s">
        <v>38</v>
      </c>
      <c r="D10" s="27" t="s">
        <v>19</v>
      </c>
      <c r="E10" s="28">
        <v>500</v>
      </c>
      <c r="F10" s="29" t="s">
        <v>39</v>
      </c>
      <c r="G10" s="26"/>
      <c r="H10" s="27"/>
      <c r="I10" s="44"/>
      <c r="J10" s="44"/>
      <c r="K10" s="27"/>
      <c r="L10" s="27"/>
      <c r="M10" s="27"/>
      <c r="N10" s="27"/>
      <c r="O10" s="27"/>
      <c r="P10" s="27"/>
      <c r="Q10" s="27"/>
    </row>
    <row r="11" ht="15" customHeight="1" spans="1:17">
      <c r="A11" s="30">
        <v>3</v>
      </c>
      <c r="B11" s="31" t="s">
        <v>40</v>
      </c>
      <c r="C11" s="32" t="s">
        <v>38</v>
      </c>
      <c r="D11" s="30" t="s">
        <v>19</v>
      </c>
      <c r="E11" s="33">
        <v>60.129</v>
      </c>
      <c r="F11" s="31" t="s">
        <v>41</v>
      </c>
      <c r="G11" s="26"/>
      <c r="H11" s="27"/>
      <c r="I11" s="44"/>
      <c r="J11" s="44"/>
      <c r="K11" s="27"/>
      <c r="L11" s="27"/>
      <c r="M11" s="27"/>
      <c r="N11" s="27"/>
      <c r="O11" s="27"/>
      <c r="P11" s="27"/>
      <c r="Q11" s="27"/>
    </row>
    <row r="12" ht="61" customHeight="1" spans="1:17">
      <c r="A12" s="30"/>
      <c r="B12" s="31"/>
      <c r="C12" s="32"/>
      <c r="D12" s="30"/>
      <c r="E12" s="33"/>
      <c r="F12" s="31"/>
      <c r="G12" s="26" t="s">
        <v>42</v>
      </c>
      <c r="H12" s="27" t="s">
        <v>43</v>
      </c>
      <c r="I12" s="42">
        <v>63</v>
      </c>
      <c r="J12" s="42"/>
      <c r="K12" s="27" t="s">
        <v>44</v>
      </c>
      <c r="L12" s="45" t="s">
        <v>34</v>
      </c>
      <c r="M12" s="45" t="s">
        <v>45</v>
      </c>
      <c r="N12" s="45">
        <v>0.02</v>
      </c>
      <c r="O12" s="45" t="s">
        <v>46</v>
      </c>
      <c r="P12" s="45" t="s">
        <v>46</v>
      </c>
      <c r="Q12" s="30"/>
    </row>
    <row r="13" ht="100" customHeight="1" spans="1:17">
      <c r="A13" s="30">
        <v>4</v>
      </c>
      <c r="B13" s="31" t="s">
        <v>47</v>
      </c>
      <c r="C13" s="32" t="s">
        <v>38</v>
      </c>
      <c r="D13" s="30" t="s">
        <v>19</v>
      </c>
      <c r="E13" s="33">
        <v>38.66785</v>
      </c>
      <c r="F13" s="31" t="s">
        <v>48</v>
      </c>
      <c r="G13" s="26"/>
      <c r="H13" s="27"/>
      <c r="I13" s="42"/>
      <c r="J13" s="42"/>
      <c r="K13" s="27"/>
      <c r="L13" s="45"/>
      <c r="M13" s="45"/>
      <c r="N13" s="45"/>
      <c r="O13" s="45"/>
      <c r="P13" s="45"/>
      <c r="Q13" s="30"/>
    </row>
    <row r="14" ht="194" customHeight="1" spans="1:17">
      <c r="A14" s="30"/>
      <c r="B14" s="31"/>
      <c r="C14" s="32"/>
      <c r="D14" s="30"/>
      <c r="E14" s="33"/>
      <c r="F14" s="31"/>
      <c r="G14" s="31" t="s">
        <v>49</v>
      </c>
      <c r="H14" s="34" t="s">
        <v>50</v>
      </c>
      <c r="I14" s="33"/>
      <c r="J14" s="33">
        <v>16.5754</v>
      </c>
      <c r="K14" s="46" t="s">
        <v>51</v>
      </c>
      <c r="L14" s="35" t="s">
        <v>34</v>
      </c>
      <c r="M14" s="35" t="s">
        <v>52</v>
      </c>
      <c r="N14" s="30">
        <v>0.2902</v>
      </c>
      <c r="O14" s="34" t="s">
        <v>53</v>
      </c>
      <c r="P14" s="34" t="s">
        <v>54</v>
      </c>
      <c r="Q14" s="34"/>
    </row>
    <row r="15" ht="85" customHeight="1" spans="1:17">
      <c r="A15" s="30"/>
      <c r="B15" s="31"/>
      <c r="C15" s="32"/>
      <c r="D15" s="30"/>
      <c r="E15" s="33"/>
      <c r="F15" s="31"/>
      <c r="G15" s="31" t="s">
        <v>47</v>
      </c>
      <c r="H15" s="32" t="s">
        <v>38</v>
      </c>
      <c r="I15" s="33"/>
      <c r="J15" s="33">
        <v>27.8</v>
      </c>
      <c r="K15" s="47" t="s">
        <v>55</v>
      </c>
      <c r="L15" s="32" t="s">
        <v>56</v>
      </c>
      <c r="M15" s="31" t="s">
        <v>57</v>
      </c>
      <c r="N15" s="30">
        <v>1.13</v>
      </c>
      <c r="O15" s="32" t="s">
        <v>58</v>
      </c>
      <c r="P15" s="32" t="s">
        <v>59</v>
      </c>
      <c r="Q15" s="30"/>
    </row>
    <row r="16" ht="214" customHeight="1" spans="1:17">
      <c r="A16" s="30">
        <v>5</v>
      </c>
      <c r="B16" s="31" t="s">
        <v>60</v>
      </c>
      <c r="C16" s="35" t="s">
        <v>38</v>
      </c>
      <c r="D16" s="30" t="s">
        <v>19</v>
      </c>
      <c r="E16" s="33">
        <v>7.73</v>
      </c>
      <c r="F16" s="31" t="s">
        <v>61</v>
      </c>
      <c r="G16" s="31"/>
      <c r="H16" s="32"/>
      <c r="I16" s="33"/>
      <c r="J16" s="33"/>
      <c r="K16" s="47"/>
      <c r="L16" s="32"/>
      <c r="M16" s="31"/>
      <c r="N16" s="30"/>
      <c r="O16" s="32"/>
      <c r="P16" s="32"/>
      <c r="Q16" s="30"/>
    </row>
    <row r="17" ht="107" customHeight="1" spans="1:17">
      <c r="A17" s="30">
        <v>6</v>
      </c>
      <c r="B17" s="31" t="s">
        <v>62</v>
      </c>
      <c r="C17" s="32" t="s">
        <v>38</v>
      </c>
      <c r="D17" s="30" t="s">
        <v>19</v>
      </c>
      <c r="E17" s="33">
        <v>12.8632</v>
      </c>
      <c r="F17" s="31" t="s">
        <v>63</v>
      </c>
      <c r="G17" s="31"/>
      <c r="H17" s="32"/>
      <c r="I17" s="33"/>
      <c r="J17" s="33"/>
      <c r="K17" s="47"/>
      <c r="L17" s="32"/>
      <c r="M17" s="31"/>
      <c r="N17" s="30"/>
      <c r="O17" s="32"/>
      <c r="P17" s="32"/>
      <c r="Q17" s="30"/>
    </row>
    <row r="18" ht="73" customHeight="1" spans="1:17">
      <c r="A18" s="30"/>
      <c r="B18" s="31"/>
      <c r="C18" s="32"/>
      <c r="D18" s="30"/>
      <c r="E18" s="33"/>
      <c r="F18" s="31"/>
      <c r="G18" s="31" t="s">
        <v>20</v>
      </c>
      <c r="H18" s="32" t="s">
        <v>38</v>
      </c>
      <c r="I18" s="33"/>
      <c r="J18" s="33">
        <v>7.41465</v>
      </c>
      <c r="K18" s="47" t="s">
        <v>64</v>
      </c>
      <c r="L18" s="31" t="s">
        <v>34</v>
      </c>
      <c r="M18" s="32" t="s">
        <v>65</v>
      </c>
      <c r="N18" s="30">
        <v>2.5</v>
      </c>
      <c r="O18" s="32" t="s">
        <v>66</v>
      </c>
      <c r="P18" s="30" t="s">
        <v>66</v>
      </c>
      <c r="Q18" s="30"/>
    </row>
    <row r="19" ht="55" customHeight="1" spans="1:17">
      <c r="A19" s="30"/>
      <c r="B19" s="31"/>
      <c r="C19" s="32"/>
      <c r="D19" s="30"/>
      <c r="E19" s="33"/>
      <c r="F19" s="31"/>
      <c r="G19" s="31"/>
      <c r="H19" s="30"/>
      <c r="I19" s="33"/>
      <c r="J19" s="33"/>
      <c r="K19" s="47"/>
      <c r="L19" s="31"/>
      <c r="M19" s="32"/>
      <c r="N19" s="30"/>
      <c r="O19" s="30"/>
      <c r="P19" s="30"/>
      <c r="Q19" s="30"/>
    </row>
    <row r="20" ht="242" customHeight="1" spans="1:17">
      <c r="A20" s="30">
        <v>7</v>
      </c>
      <c r="B20" s="31" t="s">
        <v>60</v>
      </c>
      <c r="C20" s="35" t="s">
        <v>38</v>
      </c>
      <c r="D20" s="30" t="s">
        <v>19</v>
      </c>
      <c r="E20" s="33" t="s">
        <v>67</v>
      </c>
      <c r="F20" s="36" t="s">
        <v>68</v>
      </c>
      <c r="G20" s="31" t="s">
        <v>60</v>
      </c>
      <c r="H20" s="35" t="s">
        <v>38</v>
      </c>
      <c r="I20" s="33"/>
      <c r="J20" s="33" t="s">
        <v>67</v>
      </c>
      <c r="K20" s="47" t="s">
        <v>69</v>
      </c>
      <c r="L20" s="35" t="s">
        <v>70</v>
      </c>
      <c r="M20" s="35" t="s">
        <v>71</v>
      </c>
      <c r="N20" s="30">
        <v>0.42</v>
      </c>
      <c r="O20" s="30" t="s">
        <v>72</v>
      </c>
      <c r="P20" s="35" t="s">
        <v>73</v>
      </c>
      <c r="Q20" s="34"/>
    </row>
  </sheetData>
  <mergeCells count="75">
    <mergeCell ref="A1:Q1"/>
    <mergeCell ref="O2:Q2"/>
    <mergeCell ref="A3:F3"/>
    <mergeCell ref="G3:Q3"/>
    <mergeCell ref="I4:J4"/>
    <mergeCell ref="B5:C5"/>
    <mergeCell ref="I5:J5"/>
    <mergeCell ref="A8:A9"/>
    <mergeCell ref="A11:A12"/>
    <mergeCell ref="A13:A15"/>
    <mergeCell ref="A17:A19"/>
    <mergeCell ref="B8:B9"/>
    <mergeCell ref="B11:B12"/>
    <mergeCell ref="B13:B15"/>
    <mergeCell ref="B17:B19"/>
    <mergeCell ref="C8:C9"/>
    <mergeCell ref="C11:C12"/>
    <mergeCell ref="C13:C15"/>
    <mergeCell ref="C17:C19"/>
    <mergeCell ref="D8:D9"/>
    <mergeCell ref="D11:D12"/>
    <mergeCell ref="D13:D15"/>
    <mergeCell ref="D17:D19"/>
    <mergeCell ref="E8:E9"/>
    <mergeCell ref="E11:E12"/>
    <mergeCell ref="E13:E15"/>
    <mergeCell ref="E17:E19"/>
    <mergeCell ref="F8:F9"/>
    <mergeCell ref="F11:F12"/>
    <mergeCell ref="F13:F15"/>
    <mergeCell ref="F17:F19"/>
    <mergeCell ref="G9:G11"/>
    <mergeCell ref="G12:G13"/>
    <mergeCell ref="G15:G17"/>
    <mergeCell ref="G18:G19"/>
    <mergeCell ref="H9:H11"/>
    <mergeCell ref="H12:H13"/>
    <mergeCell ref="H15:H17"/>
    <mergeCell ref="H18:H19"/>
    <mergeCell ref="I9:I11"/>
    <mergeCell ref="I12:I13"/>
    <mergeCell ref="I15:I17"/>
    <mergeCell ref="I18:I19"/>
    <mergeCell ref="J9:J11"/>
    <mergeCell ref="J12:J13"/>
    <mergeCell ref="J15:J17"/>
    <mergeCell ref="J18:J19"/>
    <mergeCell ref="K9:K11"/>
    <mergeCell ref="K12:K13"/>
    <mergeCell ref="K15:K17"/>
    <mergeCell ref="K18:K19"/>
    <mergeCell ref="L9:L11"/>
    <mergeCell ref="L12:L13"/>
    <mergeCell ref="L15:L17"/>
    <mergeCell ref="L18:L19"/>
    <mergeCell ref="M9:M11"/>
    <mergeCell ref="M12:M13"/>
    <mergeCell ref="M15:M17"/>
    <mergeCell ref="M18:M19"/>
    <mergeCell ref="N9:N11"/>
    <mergeCell ref="N12:N13"/>
    <mergeCell ref="N15:N17"/>
    <mergeCell ref="N18:N19"/>
    <mergeCell ref="O9:O11"/>
    <mergeCell ref="O12:O13"/>
    <mergeCell ref="O15:O17"/>
    <mergeCell ref="O18:O19"/>
    <mergeCell ref="P9:P11"/>
    <mergeCell ref="P12:P13"/>
    <mergeCell ref="P15:P17"/>
    <mergeCell ref="P18:P19"/>
    <mergeCell ref="Q9:Q11"/>
    <mergeCell ref="Q12:Q13"/>
    <mergeCell ref="Q15:Q17"/>
    <mergeCell ref="Q18:Q19"/>
  </mergeCells>
  <conditionalFormatting sqref="G9">
    <cfRule type="duplicateValues" dxfId="0" priority="10"/>
  </conditionalFormatting>
  <conditionalFormatting sqref="H9">
    <cfRule type="duplicateValues" dxfId="0" priority="9"/>
  </conditionalFormatting>
  <conditionalFormatting sqref="I9:J9">
    <cfRule type="duplicateValues" dxfId="0" priority="8"/>
  </conditionalFormatting>
  <conditionalFormatting sqref="K9">
    <cfRule type="duplicateValues" dxfId="0" priority="7"/>
  </conditionalFormatting>
  <conditionalFormatting sqref="L9">
    <cfRule type="duplicateValues" dxfId="0" priority="6"/>
  </conditionalFormatting>
  <conditionalFormatting sqref="M9">
    <cfRule type="duplicateValues" dxfId="0" priority="5"/>
  </conditionalFormatting>
  <conditionalFormatting sqref="N9">
    <cfRule type="duplicateValues" dxfId="0" priority="4"/>
  </conditionalFormatting>
  <conditionalFormatting sqref="O9">
    <cfRule type="duplicateValues" dxfId="0" priority="3"/>
  </conditionalFormatting>
  <conditionalFormatting sqref="P9">
    <cfRule type="duplicateValues" dxfId="0" priority="2"/>
  </conditionalFormatting>
  <conditionalFormatting sqref="Q9">
    <cfRule type="duplicateValues" dxfId="0" priority="1"/>
  </conditionalFormatting>
  <conditionalFormatting sqref="G8:H8 K8">
    <cfRule type="duplicateValues" dxfId="0" priority="12"/>
  </conditionalFormatting>
  <conditionalFormatting sqref="G12:H12 K12">
    <cfRule type="duplicateValues" dxfId="0" priority="11"/>
  </conditionalFormatting>
  <printOptions horizontalCentered="1"/>
  <pageMargins left="0.511805555555556" right="0.511805555555556" top="0.314583333333333" bottom="0.708333333333333" header="0.5" footer="0.5"/>
  <pageSetup paperSize="9" scale="32" fitToHeight="0" orientation="landscape" horizontalDpi="600"/>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东西协作调项定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达姆</cp:lastModifiedBy>
  <dcterms:created xsi:type="dcterms:W3CDTF">2021-08-12T06:11:00Z</dcterms:created>
  <dcterms:modified xsi:type="dcterms:W3CDTF">2023-11-27T02:16:19Z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3A4ABA1A656F4624927435DF36601BD6_13</vt:lpwstr>
  </property>
</Properties>
</file>